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4" i="1" l="1"/>
  <c r="H24" i="1" s="1"/>
  <c r="G23" i="1"/>
  <c r="H23" i="1" s="1"/>
  <c r="G21" i="1"/>
  <c r="H21" i="1" s="1"/>
  <c r="I20" i="1"/>
  <c r="I19" i="1"/>
  <c r="I18" i="1"/>
  <c r="G17" i="1"/>
  <c r="H17" i="1" s="1"/>
  <c r="G14" i="1"/>
  <c r="H14" i="1" s="1"/>
  <c r="G10" i="1"/>
  <c r="H10" i="1" s="1"/>
  <c r="G9" i="1"/>
  <c r="H9" i="1" s="1"/>
  <c r="G8" i="1"/>
  <c r="H8" i="1" s="1"/>
  <c r="I7" i="1"/>
  <c r="I6" i="1"/>
  <c r="G5" i="1"/>
  <c r="H5" i="1" s="1"/>
  <c r="G4" i="1"/>
  <c r="H4" i="1" s="1"/>
</calcChain>
</file>

<file path=xl/sharedStrings.xml><?xml version="1.0" encoding="utf-8"?>
<sst xmlns="http://schemas.openxmlformats.org/spreadsheetml/2006/main" count="61" uniqueCount="54">
  <si>
    <t>Zdravotná starostlivosť:</t>
  </si>
  <si>
    <t>XII. Platené služby JZS v odbore oftalmológia</t>
  </si>
  <si>
    <t>P.č.</t>
  </si>
  <si>
    <t>Druh výkonu</t>
  </si>
  <si>
    <t>počet</t>
  </si>
  <si>
    <t>základ dane</t>
  </si>
  <si>
    <t>DPH</t>
  </si>
  <si>
    <t>cena za výkon,         bod v €</t>
  </si>
  <si>
    <t>1.</t>
  </si>
  <si>
    <t>Cena za odstránenie kožného nádora v okolí očí z kozmetických dôvodov bez šitia</t>
  </si>
  <si>
    <t>2.</t>
  </si>
  <si>
    <t>Cena za odstránenie kožného nádora  v okolí očí z kozmetických dôvodov so šitím</t>
  </si>
  <si>
    <t>3.</t>
  </si>
  <si>
    <t>Cena za šitie rany špeciálnym zdravotným materiálom na vlastnú žiadosť pacienta, bez indikácie lekára = prolén 6/0</t>
  </si>
  <si>
    <t>1 steh</t>
  </si>
  <si>
    <t>4.</t>
  </si>
  <si>
    <t>viac ako 1steh</t>
  </si>
  <si>
    <t>5.</t>
  </si>
  <si>
    <t>Cena za výkon -BLEPHAROCHALASIS z kozmetických dôvodov - kategória I - trvanie viac ako 30 min. - jedno oko</t>
  </si>
  <si>
    <t>1 oko</t>
  </si>
  <si>
    <t>6.</t>
  </si>
  <si>
    <t>Cena za výkon -BLEPHAROCHALASIS z kozmetických dôvodov - kategória II - trvanie viac ako 1 hod. - obe oči</t>
  </si>
  <si>
    <t>2 oči</t>
  </si>
  <si>
    <t>7.</t>
  </si>
  <si>
    <t>Cena za výkon -XANTELAZMA z kozmetických dôvodov - kategória I - trvanie viac ako 30 min. - jedno oko</t>
  </si>
  <si>
    <t>8.</t>
  </si>
  <si>
    <t>Nadštandardná šošovka mäkká hydrofóbny typ asferická, torická, multifokálna, akomodačná</t>
  </si>
  <si>
    <t xml:space="preserve">Doplatok sa rovná rozdielu zazmluvnenej ceny mäkkej šošovky hydrofóbnej s jednotlivými ZP a nákupnej ceny </t>
  </si>
  <si>
    <t>9.</t>
  </si>
  <si>
    <t>Nadštandardná šošovka mäkká hydrofilný typ asferická, torická, multifokálna, akomodačná</t>
  </si>
  <si>
    <t>Doplatok sa rovná rozdielu zazmluvnenej ceny mäkkej šošovky hydrofilnej s jednotlivými ZP a nákupnej ceny</t>
  </si>
  <si>
    <t>12.</t>
  </si>
  <si>
    <t>10.</t>
  </si>
  <si>
    <t>Cena za operáciu katarakty ambulantne fakomelusifikáciou s implantáciou mäkkej vnútroočnej šošovky na vlastnú žiadosť</t>
  </si>
  <si>
    <t>11.</t>
  </si>
  <si>
    <t>Fotodokumentácia so záznamom na CD nosiči</t>
  </si>
  <si>
    <t>Fotodokumentácia pri FAG vyšetrení s podaním kontrastnej látky</t>
  </si>
  <si>
    <t>13.</t>
  </si>
  <si>
    <t>Operácia strabizmu bez anestézie</t>
  </si>
  <si>
    <t>14.</t>
  </si>
  <si>
    <t xml:space="preserve">Doplatok za nekategorizovaný jednorázový špeciálny zdravotnícky materiál pri operácii katarakty </t>
  </si>
  <si>
    <t>15.</t>
  </si>
  <si>
    <t>Vyšetrenie OCT</t>
  </si>
  <si>
    <t>16.</t>
  </si>
  <si>
    <t>17.</t>
  </si>
  <si>
    <t xml:space="preserve">Vyšetrenie na administratívne účely, posúdenie zdravotnej spôsobilosti na výkon konkrétnej činnosti, najmä vedenie motorového vozidla, držanie zbraní, pred pobytom v zahraničí, pred letom lietadlom, pred prácou v zahraničí, pred nástupom na štúdium, pred </t>
  </si>
  <si>
    <t>18.</t>
  </si>
  <si>
    <t>Výkony pre zamestnávateľa, posudzovanie spôsobilosti na prácu (najmä vstupná, periodická a výstupná prehliadka)</t>
  </si>
  <si>
    <t>19.</t>
  </si>
  <si>
    <t>Výkony pre komerčné poisťovne (najmä správa o zdravotnom stave, vystavenie formulára "Oznámenie poistnej udalosti", bodové ohodnotenie úrazu v trvaní do 30 minút</t>
  </si>
  <si>
    <t>20.</t>
  </si>
  <si>
    <t>Výkony pre komerčné poisťovne (najmä správa o zdravotnom stave, vystavenie formulára "Oznámenie poistnej udalosti", bodové ohodnotenie úrazu v trvaní nad 30 minút</t>
  </si>
  <si>
    <t>21.</t>
  </si>
  <si>
    <t>Cena za kompletné očné vyšetrenie na vlastnú žiadosť pacienta bez doporučenia očného lekára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</si>
</sst>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4" fillId="0" borderId="9" xfId="0" applyFont="1" applyBorder="1"/>
    <xf numFmtId="4" fontId="4" fillId="0" borderId="9" xfId="0" applyNumberFormat="1" applyFont="1" applyBorder="1"/>
    <xf numFmtId="4" fontId="3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/>
    <xf numFmtId="0" fontId="4" fillId="0" borderId="9" xfId="0" applyFont="1" applyBorder="1" applyAlignment="1">
      <alignment horizontal="right" wrapText="1"/>
    </xf>
    <xf numFmtId="0" fontId="0" fillId="0" borderId="0" xfId="0" applyBorder="1"/>
    <xf numFmtId="0" fontId="0" fillId="0" borderId="13" xfId="0" applyBorder="1"/>
    <xf numFmtId="0" fontId="3" fillId="0" borderId="6" xfId="0" applyFont="1" applyBorder="1"/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/>
    <xf numFmtId="0" fontId="3" fillId="0" borderId="9" xfId="0" applyFont="1" applyBorder="1"/>
    <xf numFmtId="4" fontId="4" fillId="0" borderId="14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4" fontId="4" fillId="0" borderId="19" xfId="0" applyNumberFormat="1" applyFont="1" applyBorder="1"/>
    <xf numFmtId="4" fontId="3" fillId="0" borderId="20" xfId="0" applyNumberFormat="1" applyFont="1" applyBorder="1" applyAlignment="1">
      <alignment horizontal="center"/>
    </xf>
    <xf numFmtId="0" fontId="3" fillId="0" borderId="14" xfId="0" applyFont="1" applyFill="1" applyBorder="1"/>
    <xf numFmtId="0" fontId="0" fillId="0" borderId="14" xfId="0" applyBorder="1"/>
    <xf numFmtId="4" fontId="4" fillId="0" borderId="18" xfId="0" applyNumberFormat="1" applyFont="1" applyFill="1" applyBorder="1"/>
    <xf numFmtId="0" fontId="4" fillId="0" borderId="18" xfId="0" applyFont="1" applyBorder="1"/>
    <xf numFmtId="4" fontId="3" fillId="0" borderId="21" xfId="0" applyNumberFormat="1" applyFont="1" applyBorder="1" applyAlignment="1">
      <alignment horizontal="center"/>
    </xf>
    <xf numFmtId="0" fontId="3" fillId="0" borderId="6" xfId="0" applyFont="1" applyBorder="1" applyAlignment="1"/>
    <xf numFmtId="0" fontId="4" fillId="0" borderId="9" xfId="0" applyFont="1" applyFill="1" applyBorder="1"/>
    <xf numFmtId="4" fontId="4" fillId="0" borderId="9" xfId="0" applyNumberFormat="1" applyFont="1" applyFill="1" applyBorder="1"/>
    <xf numFmtId="4" fontId="3" fillId="0" borderId="12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3" fillId="0" borderId="22" xfId="0" applyFont="1" applyBorder="1" applyAlignment="1"/>
    <xf numFmtId="4" fontId="4" fillId="0" borderId="18" xfId="0" applyNumberFormat="1" applyFont="1" applyBorder="1"/>
    <xf numFmtId="0" fontId="3" fillId="0" borderId="23" xfId="0" applyFont="1" applyBorder="1" applyAlignment="1"/>
    <xf numFmtId="0" fontId="4" fillId="0" borderId="26" xfId="0" applyFont="1" applyFill="1" applyBorder="1" applyAlignment="1">
      <alignment horizontal="right"/>
    </xf>
    <xf numFmtId="4" fontId="4" fillId="0" borderId="26" xfId="0" applyNumberFormat="1" applyFont="1" applyFill="1" applyBorder="1"/>
    <xf numFmtId="4" fontId="4" fillId="0" borderId="26" xfId="0" applyNumberFormat="1" applyFont="1" applyBorder="1"/>
    <xf numFmtId="4" fontId="3" fillId="0" borderId="2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14" xfId="0" applyBorder="1" applyAlignment="1"/>
    <xf numFmtId="0" fontId="0" fillId="0" borderId="17" xfId="0" applyBorder="1" applyAlignment="1"/>
    <xf numFmtId="2" fontId="5" fillId="0" borderId="11" xfId="0" applyNumberFormat="1" applyFont="1" applyBorder="1" applyAlignment="1">
      <alignment horizontal="left" vertical="distributed" wrapText="1" shrinkToFit="1"/>
    </xf>
    <xf numFmtId="0" fontId="6" fillId="0" borderId="7" xfId="0" applyFont="1" applyBorder="1" applyAlignment="1">
      <alignment horizontal="left" vertical="distributed"/>
    </xf>
    <xf numFmtId="0" fontId="6" fillId="0" borderId="12" xfId="0" applyFont="1" applyBorder="1" applyAlignment="1">
      <alignment horizontal="left" vertical="distributed"/>
    </xf>
    <xf numFmtId="2" fontId="5" fillId="0" borderId="11" xfId="0" applyNumberFormat="1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9" workbookViewId="0">
      <selection activeCell="I9" sqref="I9"/>
    </sheetView>
  </sheetViews>
  <sheetFormatPr defaultRowHeight="15" x14ac:dyDescent="0.25"/>
  <sheetData>
    <row r="1" spans="1:9" ht="18.75" x14ac:dyDescent="0.3">
      <c r="A1" s="1" t="s">
        <v>0</v>
      </c>
    </row>
    <row r="2" spans="1:9" ht="17.25" thickBot="1" x14ac:dyDescent="0.3">
      <c r="A2" s="2" t="s">
        <v>1</v>
      </c>
    </row>
    <row r="3" spans="1:9" ht="53.25" customHeight="1" thickBot="1" x14ac:dyDescent="0.3">
      <c r="A3" s="3" t="s">
        <v>2</v>
      </c>
      <c r="B3" s="62" t="s">
        <v>3</v>
      </c>
      <c r="C3" s="62"/>
      <c r="D3" s="62"/>
      <c r="E3" s="63"/>
      <c r="F3" s="4" t="s">
        <v>4</v>
      </c>
      <c r="G3" s="5" t="s">
        <v>5</v>
      </c>
      <c r="H3" s="4" t="s">
        <v>6</v>
      </c>
      <c r="I3" s="6" t="s">
        <v>7</v>
      </c>
    </row>
    <row r="4" spans="1:9" ht="53.25" customHeight="1" x14ac:dyDescent="0.25">
      <c r="A4" s="7" t="s">
        <v>8</v>
      </c>
      <c r="B4" s="50" t="s">
        <v>9</v>
      </c>
      <c r="C4" s="50"/>
      <c r="D4" s="50"/>
      <c r="E4" s="51"/>
      <c r="F4" s="8">
        <v>1</v>
      </c>
      <c r="G4" s="9">
        <f>I4/1.2</f>
        <v>30.833333333333336</v>
      </c>
      <c r="H4" s="9">
        <f>I4-G4</f>
        <v>6.1666666666666643</v>
      </c>
      <c r="I4" s="10">
        <v>37</v>
      </c>
    </row>
    <row r="5" spans="1:9" ht="53.25" customHeight="1" x14ac:dyDescent="0.25">
      <c r="A5" s="7" t="s">
        <v>10</v>
      </c>
      <c r="B5" s="50" t="s">
        <v>11</v>
      </c>
      <c r="C5" s="50"/>
      <c r="D5" s="50"/>
      <c r="E5" s="51"/>
      <c r="F5" s="8">
        <v>1</v>
      </c>
      <c r="G5" s="9">
        <f>I5/1.2</f>
        <v>37.5</v>
      </c>
      <c r="H5" s="9">
        <f>I5-G5</f>
        <v>7.5</v>
      </c>
      <c r="I5" s="10">
        <v>45</v>
      </c>
    </row>
    <row r="6" spans="1:9" ht="53.25" customHeight="1" x14ac:dyDescent="0.25">
      <c r="A6" s="7" t="s">
        <v>12</v>
      </c>
      <c r="B6" s="50" t="s">
        <v>13</v>
      </c>
      <c r="C6" s="50"/>
      <c r="D6" s="50"/>
      <c r="E6" s="51"/>
      <c r="F6" s="11" t="s">
        <v>14</v>
      </c>
      <c r="G6" s="9">
        <v>4</v>
      </c>
      <c r="H6" s="12">
        <v>0</v>
      </c>
      <c r="I6" s="10">
        <f>SUM(G6:H6)</f>
        <v>4</v>
      </c>
    </row>
    <row r="7" spans="1:9" ht="53.25" customHeight="1" x14ac:dyDescent="0.25">
      <c r="A7" s="7" t="s">
        <v>15</v>
      </c>
      <c r="B7" s="50" t="s">
        <v>13</v>
      </c>
      <c r="C7" s="50"/>
      <c r="D7" s="50"/>
      <c r="E7" s="51"/>
      <c r="F7" s="13" t="s">
        <v>16</v>
      </c>
      <c r="G7" s="9">
        <v>8</v>
      </c>
      <c r="H7" s="12">
        <v>0</v>
      </c>
      <c r="I7" s="10">
        <f>SUM(G7:H7)</f>
        <v>8</v>
      </c>
    </row>
    <row r="8" spans="1:9" ht="53.25" customHeight="1" x14ac:dyDescent="0.25">
      <c r="A8" s="7" t="s">
        <v>17</v>
      </c>
      <c r="B8" s="50" t="s">
        <v>18</v>
      </c>
      <c r="C8" s="50"/>
      <c r="D8" s="50"/>
      <c r="E8" s="51"/>
      <c r="F8" s="11" t="s">
        <v>19</v>
      </c>
      <c r="G8" s="9">
        <f>I8/1.2</f>
        <v>150</v>
      </c>
      <c r="H8" s="9">
        <f>I8-G8</f>
        <v>30</v>
      </c>
      <c r="I8" s="10">
        <v>180</v>
      </c>
    </row>
    <row r="9" spans="1:9" ht="53.25" customHeight="1" x14ac:dyDescent="0.25">
      <c r="A9" s="7" t="s">
        <v>20</v>
      </c>
      <c r="B9" s="50" t="s">
        <v>21</v>
      </c>
      <c r="C9" s="50"/>
      <c r="D9" s="50"/>
      <c r="E9" s="51"/>
      <c r="F9" s="11" t="s">
        <v>22</v>
      </c>
      <c r="G9" s="9">
        <f>I9/1.2</f>
        <v>291.66666666666669</v>
      </c>
      <c r="H9" s="9">
        <f>I9-G9</f>
        <v>58.333333333333314</v>
      </c>
      <c r="I9" s="10">
        <v>350</v>
      </c>
    </row>
    <row r="10" spans="1:9" ht="53.25" customHeight="1" x14ac:dyDescent="0.25">
      <c r="A10" s="7" t="s">
        <v>23</v>
      </c>
      <c r="B10" s="50" t="s">
        <v>24</v>
      </c>
      <c r="C10" s="50"/>
      <c r="D10" s="50"/>
      <c r="E10" s="51"/>
      <c r="F10" s="11" t="s">
        <v>19</v>
      </c>
      <c r="G10" s="9">
        <f>I10/1.2</f>
        <v>79.166666666666671</v>
      </c>
      <c r="H10" s="9">
        <f>I10-G10</f>
        <v>15.833333333333329</v>
      </c>
      <c r="I10" s="10">
        <v>95</v>
      </c>
    </row>
    <row r="11" spans="1:9" ht="53.25" customHeight="1" x14ac:dyDescent="0.25">
      <c r="A11" s="7" t="s">
        <v>25</v>
      </c>
      <c r="B11" s="50" t="s">
        <v>26</v>
      </c>
      <c r="C11" s="50"/>
      <c r="D11" s="50"/>
      <c r="E11" s="51"/>
      <c r="F11" s="11">
        <v>1</v>
      </c>
      <c r="G11" s="56" t="s">
        <v>27</v>
      </c>
      <c r="H11" s="57"/>
      <c r="I11" s="58"/>
    </row>
    <row r="12" spans="1:9" ht="53.25" customHeight="1" x14ac:dyDescent="0.25">
      <c r="A12" s="7" t="s">
        <v>28</v>
      </c>
      <c r="B12" s="50" t="s">
        <v>29</v>
      </c>
      <c r="C12" s="50"/>
      <c r="D12" s="50"/>
      <c r="E12" s="51"/>
      <c r="F12" s="11">
        <v>1</v>
      </c>
      <c r="G12" s="59" t="s">
        <v>30</v>
      </c>
      <c r="H12" s="60"/>
      <c r="I12" s="61"/>
    </row>
    <row r="13" spans="1:9" ht="53.25" customHeight="1" x14ac:dyDescent="0.25">
      <c r="A13" s="7" t="s">
        <v>31</v>
      </c>
      <c r="B13" s="14"/>
      <c r="C13" s="14"/>
      <c r="D13" s="14"/>
      <c r="E13" s="14"/>
      <c r="F13" s="11">
        <v>1</v>
      </c>
      <c r="G13" s="14"/>
      <c r="H13" s="14"/>
      <c r="I13" s="15"/>
    </row>
    <row r="14" spans="1:9" ht="53.25" customHeight="1" x14ac:dyDescent="0.25">
      <c r="A14" s="16" t="s">
        <v>32</v>
      </c>
      <c r="B14" s="49" t="s">
        <v>33</v>
      </c>
      <c r="C14" s="50"/>
      <c r="D14" s="50"/>
      <c r="E14" s="51"/>
      <c r="F14" s="8">
        <v>1</v>
      </c>
      <c r="G14" s="9">
        <f>I14/1.2</f>
        <v>641.66666666666674</v>
      </c>
      <c r="H14" s="9">
        <f>I14-G14</f>
        <v>128.33333333333326</v>
      </c>
      <c r="I14" s="10">
        <v>770</v>
      </c>
    </row>
    <row r="15" spans="1:9" ht="53.25" customHeight="1" x14ac:dyDescent="0.25">
      <c r="A15" s="16" t="s">
        <v>34</v>
      </c>
      <c r="B15" s="52" t="s">
        <v>35</v>
      </c>
      <c r="C15" s="52"/>
      <c r="D15" s="52"/>
      <c r="E15" s="52"/>
      <c r="F15" s="8">
        <v>1</v>
      </c>
      <c r="G15" s="9">
        <v>2</v>
      </c>
      <c r="H15" s="17">
        <v>0</v>
      </c>
      <c r="I15" s="10">
        <v>2</v>
      </c>
    </row>
    <row r="16" spans="1:9" ht="53.25" customHeight="1" x14ac:dyDescent="0.25">
      <c r="A16" s="16" t="s">
        <v>31</v>
      </c>
      <c r="B16" s="52" t="s">
        <v>36</v>
      </c>
      <c r="C16" s="52"/>
      <c r="D16" s="52"/>
      <c r="E16" s="52"/>
      <c r="F16" s="8">
        <v>1</v>
      </c>
      <c r="G16" s="9">
        <v>5</v>
      </c>
      <c r="H16" s="17">
        <v>0</v>
      </c>
      <c r="I16" s="10">
        <v>5</v>
      </c>
    </row>
    <row r="17" spans="1:9" ht="53.25" customHeight="1" x14ac:dyDescent="0.25">
      <c r="A17" s="18" t="s">
        <v>37</v>
      </c>
      <c r="B17" s="19" t="s">
        <v>38</v>
      </c>
      <c r="C17" s="19"/>
      <c r="D17" s="19"/>
      <c r="E17" s="19"/>
      <c r="F17" s="8">
        <v>1</v>
      </c>
      <c r="G17" s="9">
        <f>I17/1.2</f>
        <v>208.33333333333334</v>
      </c>
      <c r="H17" s="20">
        <f>I17-G17</f>
        <v>41.666666666666657</v>
      </c>
      <c r="I17" s="10">
        <v>250</v>
      </c>
    </row>
    <row r="18" spans="1:9" ht="53.25" customHeight="1" x14ac:dyDescent="0.25">
      <c r="A18" s="18" t="s">
        <v>39</v>
      </c>
      <c r="B18" s="53" t="s">
        <v>40</v>
      </c>
      <c r="C18" s="54"/>
      <c r="D18" s="54"/>
      <c r="E18" s="55"/>
      <c r="F18" s="21" t="s">
        <v>19</v>
      </c>
      <c r="G18" s="22">
        <v>50</v>
      </c>
      <c r="H18" s="8">
        <v>0</v>
      </c>
      <c r="I18" s="23">
        <f>SUM(G18:H18)</f>
        <v>50</v>
      </c>
    </row>
    <row r="19" spans="1:9" ht="53.25" customHeight="1" x14ac:dyDescent="0.25">
      <c r="A19" s="18" t="s">
        <v>41</v>
      </c>
      <c r="B19" s="24" t="s">
        <v>42</v>
      </c>
      <c r="C19" s="25"/>
      <c r="D19" s="25"/>
      <c r="E19" s="25"/>
      <c r="F19" s="21" t="s">
        <v>19</v>
      </c>
      <c r="G19" s="26">
        <v>6.5</v>
      </c>
      <c r="H19" s="27">
        <v>0</v>
      </c>
      <c r="I19" s="28">
        <f>SUM(G19:H19)</f>
        <v>6.5</v>
      </c>
    </row>
    <row r="20" spans="1:9" ht="53.25" customHeight="1" x14ac:dyDescent="0.25">
      <c r="A20" s="18" t="s">
        <v>43</v>
      </c>
      <c r="B20" s="24" t="s">
        <v>42</v>
      </c>
      <c r="C20" s="25"/>
      <c r="D20" s="25"/>
      <c r="E20" s="25"/>
      <c r="F20" s="21" t="s">
        <v>22</v>
      </c>
      <c r="G20" s="26">
        <v>13</v>
      </c>
      <c r="H20" s="27">
        <v>0</v>
      </c>
      <c r="I20" s="28">
        <f>SUM(G20:H20)</f>
        <v>13</v>
      </c>
    </row>
    <row r="21" spans="1:9" ht="53.25" customHeight="1" x14ac:dyDescent="0.25">
      <c r="A21" s="29" t="s">
        <v>44</v>
      </c>
      <c r="B21" s="41" t="s">
        <v>45</v>
      </c>
      <c r="C21" s="42"/>
      <c r="D21" s="42"/>
      <c r="E21" s="43"/>
      <c r="F21" s="30">
        <v>1</v>
      </c>
      <c r="G21" s="31">
        <f>I21/1.2</f>
        <v>30</v>
      </c>
      <c r="H21" s="9">
        <f>I21-G21</f>
        <v>6</v>
      </c>
      <c r="I21" s="32">
        <v>36</v>
      </c>
    </row>
    <row r="22" spans="1:9" ht="53.25" customHeight="1" x14ac:dyDescent="0.25">
      <c r="A22" s="29" t="s">
        <v>46</v>
      </c>
      <c r="B22" s="41" t="s">
        <v>47</v>
      </c>
      <c r="C22" s="42"/>
      <c r="D22" s="42"/>
      <c r="E22" s="43"/>
      <c r="F22" s="33">
        <v>1</v>
      </c>
      <c r="G22" s="31">
        <v>30</v>
      </c>
      <c r="H22" s="8">
        <v>0</v>
      </c>
      <c r="I22" s="32">
        <v>30</v>
      </c>
    </row>
    <row r="23" spans="1:9" ht="53.25" customHeight="1" x14ac:dyDescent="0.25">
      <c r="A23" s="29" t="s">
        <v>48</v>
      </c>
      <c r="B23" s="41" t="s">
        <v>49</v>
      </c>
      <c r="C23" s="42"/>
      <c r="D23" s="42"/>
      <c r="E23" s="43"/>
      <c r="F23" s="30">
        <v>1</v>
      </c>
      <c r="G23" s="31">
        <f>I23/1.2</f>
        <v>25</v>
      </c>
      <c r="H23" s="9">
        <f>I23-G23</f>
        <v>5</v>
      </c>
      <c r="I23" s="32">
        <v>30</v>
      </c>
    </row>
    <row r="24" spans="1:9" ht="53.25" customHeight="1" x14ac:dyDescent="0.25">
      <c r="A24" s="34" t="s">
        <v>50</v>
      </c>
      <c r="B24" s="44" t="s">
        <v>51</v>
      </c>
      <c r="C24" s="45"/>
      <c r="D24" s="45"/>
      <c r="E24" s="46"/>
      <c r="F24" s="21">
        <v>1</v>
      </c>
      <c r="G24" s="26">
        <f>I24/1.2</f>
        <v>41.666666666666671</v>
      </c>
      <c r="H24" s="35">
        <f>I24-G24</f>
        <v>8.3333333333333286</v>
      </c>
      <c r="I24" s="28">
        <v>50</v>
      </c>
    </row>
    <row r="25" spans="1:9" ht="53.25" customHeight="1" thickBot="1" x14ac:dyDescent="0.3">
      <c r="A25" s="36" t="s">
        <v>52</v>
      </c>
      <c r="B25" s="47" t="s">
        <v>53</v>
      </c>
      <c r="C25" s="47"/>
      <c r="D25" s="47"/>
      <c r="E25" s="48"/>
      <c r="F25" s="37">
        <v>1</v>
      </c>
      <c r="G25" s="38">
        <v>50</v>
      </c>
      <c r="H25" s="39">
        <v>0</v>
      </c>
      <c r="I25" s="40">
        <v>50</v>
      </c>
    </row>
  </sheetData>
  <mergeCells count="21">
    <mergeCell ref="B8:E8"/>
    <mergeCell ref="B3:E3"/>
    <mergeCell ref="B4:E4"/>
    <mergeCell ref="B5:E5"/>
    <mergeCell ref="B6:E6"/>
    <mergeCell ref="B7:E7"/>
    <mergeCell ref="B9:E9"/>
    <mergeCell ref="B10:E10"/>
    <mergeCell ref="B11:E11"/>
    <mergeCell ref="G11:I11"/>
    <mergeCell ref="B12:E12"/>
    <mergeCell ref="G12:I12"/>
    <mergeCell ref="B23:E23"/>
    <mergeCell ref="B24:E24"/>
    <mergeCell ref="B25:E25"/>
    <mergeCell ref="B14:E14"/>
    <mergeCell ref="B15:E15"/>
    <mergeCell ref="B16:E16"/>
    <mergeCell ref="B18:E18"/>
    <mergeCell ref="B21:E21"/>
    <mergeCell ref="B22:E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2019-03-18T08:49:26Z</dcterms:created>
  <dcterms:modified xsi:type="dcterms:W3CDTF">2019-03-18T08:56:41Z</dcterms:modified>
</cp:coreProperties>
</file>